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dlethorpe\OneDrive\Council business\2025-26\Precept 26-27\"/>
    </mc:Choice>
  </mc:AlternateContent>
  <xr:revisionPtr revIDLastSave="0" documentId="13_ncr:1_{61BC3B03-DDDE-4249-B0F9-D1A3B33C52AE}" xr6:coauthVersionLast="47" xr6:coauthVersionMax="47" xr10:uidLastSave="{00000000-0000-0000-0000-000000000000}"/>
  <bookViews>
    <workbookView xWindow="-110" yWindow="-110" windowWidth="19420" windowHeight="10300" xr2:uid="{243B8384-EA39-4BB0-9F29-B121D9638F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7" i="1"/>
  <c r="E6" i="1"/>
  <c r="E8" i="1"/>
  <c r="E9" i="1"/>
  <c r="E10" i="1"/>
  <c r="E11" i="1"/>
  <c r="E12" i="1"/>
  <c r="E13" i="1"/>
  <c r="E14" i="1"/>
  <c r="E5" i="1"/>
  <c r="M18" i="1" l="1"/>
  <c r="L18" i="1"/>
  <c r="K18" i="1"/>
  <c r="P17" i="1"/>
  <c r="O17" i="1"/>
  <c r="F17" i="1"/>
  <c r="F21" i="1" s="1"/>
  <c r="D17" i="1"/>
  <c r="P13" i="1"/>
  <c r="O13" i="1"/>
  <c r="N10" i="1"/>
  <c r="P10" i="1" s="1"/>
  <c r="N9" i="1"/>
  <c r="O9" i="1" s="1"/>
  <c r="J7" i="1"/>
  <c r="N7" i="1" s="1"/>
  <c r="C17" i="1"/>
  <c r="N6" i="1"/>
  <c r="P6" i="1" s="1"/>
  <c r="J5" i="1"/>
  <c r="N5" i="1" s="1"/>
  <c r="P9" i="1" l="1"/>
  <c r="E17" i="1"/>
  <c r="E21" i="1" s="1"/>
  <c r="E24" i="1" s="1"/>
  <c r="O7" i="1"/>
  <c r="P7" i="1"/>
  <c r="N18" i="1"/>
  <c r="O5" i="1"/>
  <c r="P5" i="1"/>
  <c r="J18" i="1"/>
  <c r="O6" i="1"/>
  <c r="O10" i="1"/>
  <c r="O18" i="1" l="1"/>
  <c r="P18" i="1"/>
</calcChain>
</file>

<file path=xl/sharedStrings.xml><?xml version="1.0" encoding="utf-8"?>
<sst xmlns="http://schemas.openxmlformats.org/spreadsheetml/2006/main" count="39" uniqueCount="39">
  <si>
    <t>EXPENDITURE</t>
  </si>
  <si>
    <t xml:space="preserve"> BUDGET 2025/26</t>
  </si>
  <si>
    <t>NOTES FOR INFORMATION</t>
  </si>
  <si>
    <t>Insurance</t>
  </si>
  <si>
    <t xml:space="preserve"> </t>
  </si>
  <si>
    <t>Apr</t>
  </si>
  <si>
    <t>Audit Fees</t>
  </si>
  <si>
    <t>Jen Cooper</t>
  </si>
  <si>
    <t>May</t>
  </si>
  <si>
    <t>Clerks Salary  (inc stat hol pay)</t>
  </si>
  <si>
    <t>Jun</t>
  </si>
  <si>
    <t>HMRC re salary above</t>
  </si>
  <si>
    <t>Aug</t>
  </si>
  <si>
    <t xml:space="preserve">Subscriptions </t>
  </si>
  <si>
    <t>Nov</t>
  </si>
  <si>
    <t>Dec</t>
  </si>
  <si>
    <t>Miscellaneous</t>
  </si>
  <si>
    <t>TOTALS</t>
  </si>
  <si>
    <t>Mar</t>
  </si>
  <si>
    <t>Grounds Maintenance</t>
  </si>
  <si>
    <t>Hire of hall for meetings</t>
  </si>
  <si>
    <t>Bank charges</t>
  </si>
  <si>
    <t>Training</t>
  </si>
  <si>
    <t>Zurich Insurance</t>
  </si>
  <si>
    <t>Village Hall £10 per hour 4 hrs per meeting * 5 mths</t>
  </si>
  <si>
    <t>Income tax re clerk</t>
  </si>
  <si>
    <t>ACTUAL EXPENDITURE UP TO  END OF NOV 25</t>
  </si>
  <si>
    <t>Addlethorpe Parish Council - Budget for 2026-27</t>
  </si>
  <si>
    <t>FORECAST EXPENDITURE 25/26 Dec - Mar</t>
  </si>
  <si>
    <t xml:space="preserve">FORECAST TOTAL  25/26 at 31st March </t>
  </si>
  <si>
    <t xml:space="preserve"> BUDGET 2026/27</t>
  </si>
  <si>
    <t>12 * £6 = £72 might go up to £8 pm</t>
  </si>
  <si>
    <t>Includes £2689  speed awareness equipment</t>
  </si>
  <si>
    <t>LALC subscription</t>
  </si>
  <si>
    <t>Clerks CILCA training fees</t>
  </si>
  <si>
    <t>added 4% for inflation</t>
  </si>
  <si>
    <t>Speed awareness equipment</t>
  </si>
  <si>
    <t>SUGGESTED PRECEPT 2026/27</t>
  </si>
  <si>
    <t>Welton Garden Services currently but out to tender - Cllrs agreed to put an extra £1k on this budget at 9th Dec 25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</si>
</sst>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"/>
    <numFmt numFmtId="165" formatCode="&quot;£&quot;#,##0.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1">
    <xf numFmtId="0" fontId="0" fillId="0" borderId="0" xfId="0"/>
    <xf numFmtId="0" fontId="1" fillId="3" borderId="1" xfId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5" borderId="1" xfId="0" applyNumberFormat="1" applyFill="1" applyBorder="1" applyAlignment="1">
      <alignment vertical="center" wrapText="1"/>
    </xf>
    <xf numFmtId="164" fontId="5" fillId="0" borderId="1" xfId="0" applyNumberFormat="1" applyFont="1" applyBorder="1"/>
    <xf numFmtId="164" fontId="5" fillId="5" borderId="1" xfId="0" applyNumberFormat="1" applyFont="1" applyFill="1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6" fillId="0" borderId="1" xfId="0" applyFont="1" applyBorder="1" applyAlignment="1">
      <alignment horizontal="right"/>
    </xf>
    <xf numFmtId="164" fontId="7" fillId="0" borderId="1" xfId="0" applyNumberFormat="1" applyFont="1" applyBorder="1"/>
    <xf numFmtId="164" fontId="7" fillId="4" borderId="1" xfId="0" applyNumberFormat="1" applyFont="1" applyFill="1" applyBorder="1"/>
    <xf numFmtId="164" fontId="7" fillId="5" borderId="1" xfId="0" applyNumberFormat="1" applyFont="1" applyFill="1" applyBorder="1"/>
    <xf numFmtId="165" fontId="0" fillId="0" borderId="1" xfId="0" applyNumberFormat="1" applyBorder="1"/>
    <xf numFmtId="164" fontId="0" fillId="4" borderId="1" xfId="0" applyNumberFormat="1" applyFill="1" applyBorder="1"/>
    <xf numFmtId="164" fontId="0" fillId="5" borderId="0" xfId="0" applyNumberFormat="1" applyFill="1"/>
    <xf numFmtId="0" fontId="0" fillId="0" borderId="1" xfId="0" applyBorder="1" applyAlignment="1">
      <alignment horizontal="left"/>
    </xf>
    <xf numFmtId="164" fontId="0" fillId="4" borderId="0" xfId="0" applyNumberFormat="1" applyFill="1"/>
    <xf numFmtId="44" fontId="5" fillId="0" borderId="0" xfId="0" applyNumberFormat="1" applyFont="1"/>
    <xf numFmtId="44" fontId="5" fillId="5" borderId="0" xfId="0" applyNumberFormat="1" applyFont="1" applyFill="1"/>
    <xf numFmtId="0" fontId="5" fillId="0" borderId="0" xfId="0" applyFont="1" applyAlignment="1">
      <alignment wrapText="1"/>
    </xf>
    <xf numFmtId="44" fontId="5" fillId="4" borderId="0" xfId="0" applyNumberFormat="1" applyFont="1" applyFill="1"/>
    <xf numFmtId="0" fontId="8" fillId="0" borderId="0" xfId="0" applyFont="1" applyAlignment="1">
      <alignment horizontal="right"/>
    </xf>
    <xf numFmtId="44" fontId="9" fillId="0" borderId="0" xfId="0" applyNumberFormat="1" applyFont="1"/>
    <xf numFmtId="44" fontId="9" fillId="4" borderId="0" xfId="0" applyNumberFormat="1" applyFont="1" applyFill="1"/>
    <xf numFmtId="44" fontId="9" fillId="5" borderId="0" xfId="0" applyNumberFormat="1" applyFont="1" applyFill="1"/>
    <xf numFmtId="0" fontId="2" fillId="0" borderId="0" xfId="0" applyFont="1" applyAlignment="1">
      <alignment horizontal="right" vertical="center"/>
    </xf>
    <xf numFmtId="44" fontId="7" fillId="0" borderId="0" xfId="0" applyNumberFormat="1" applyFont="1" applyAlignment="1">
      <alignment vertical="center"/>
    </xf>
    <xf numFmtId="44" fontId="7" fillId="4" borderId="0" xfId="0" applyNumberFormat="1" applyFont="1" applyFill="1" applyAlignment="1">
      <alignment vertical="center"/>
    </xf>
    <xf numFmtId="44" fontId="7" fillId="5" borderId="0" xfId="0" applyNumberFormat="1" applyFont="1" applyFill="1" applyAlignment="1">
      <alignment vertical="center"/>
    </xf>
    <xf numFmtId="0" fontId="0" fillId="0" borderId="0" xfId="0" applyAlignment="1">
      <alignment vertical="center" wrapText="1"/>
    </xf>
    <xf numFmtId="44" fontId="0" fillId="0" borderId="0" xfId="0" applyNumberFormat="1"/>
    <xf numFmtId="44" fontId="0" fillId="4" borderId="0" xfId="0" applyNumberFormat="1" applyFill="1"/>
    <xf numFmtId="44" fontId="0" fillId="5" borderId="0" xfId="0" applyNumberFormat="1" applyFill="1"/>
    <xf numFmtId="44" fontId="0" fillId="0" borderId="0" xfId="0" applyNumberFormat="1" applyAlignment="1">
      <alignment vertical="center"/>
    </xf>
    <xf numFmtId="44" fontId="0" fillId="4" borderId="0" xfId="0" applyNumberFormat="1" applyFill="1" applyAlignment="1">
      <alignment vertical="center"/>
    </xf>
    <xf numFmtId="44" fontId="0" fillId="5" borderId="0" xfId="0" applyNumberFormat="1" applyFill="1" applyAlignment="1">
      <alignment vertical="center"/>
    </xf>
    <xf numFmtId="44" fontId="7" fillId="0" borderId="0" xfId="0" applyNumberFormat="1" applyFont="1"/>
    <xf numFmtId="44" fontId="7" fillId="4" borderId="0" xfId="0" applyNumberFormat="1" applyFont="1" applyFill="1"/>
    <xf numFmtId="44" fontId="7" fillId="5" borderId="0" xfId="0" applyNumberFormat="1" applyFont="1" applyFill="1"/>
    <xf numFmtId="0" fontId="0" fillId="4" borderId="0" xfId="0" applyFill="1"/>
    <xf numFmtId="0" fontId="0" fillId="5" borderId="0" xfId="0" applyFill="1"/>
    <xf numFmtId="0" fontId="2" fillId="0" borderId="0" xfId="0" applyFont="1"/>
    <xf numFmtId="44" fontId="2" fillId="0" borderId="0" xfId="0" applyNumberFormat="1" applyFont="1"/>
    <xf numFmtId="0" fontId="0" fillId="0" borderId="3" xfId="0" applyBorder="1"/>
    <xf numFmtId="164" fontId="0" fillId="5" borderId="3" xfId="0" applyNumberFormat="1" applyFill="1" applyBorder="1"/>
    <xf numFmtId="165" fontId="10" fillId="0" borderId="0" xfId="0" applyNumberFormat="1" applyFont="1"/>
    <xf numFmtId="166" fontId="10" fillId="0" borderId="0" xfId="0" applyNumberFormat="1" applyFont="1" applyAlignment="1">
      <alignment horizontal="left"/>
    </xf>
    <xf numFmtId="164" fontId="11" fillId="4" borderId="2" xfId="0" applyNumberFormat="1" applyFont="1" applyFill="1" applyBorder="1"/>
    <xf numFmtId="164" fontId="5" fillId="5" borderId="0" xfId="0" applyNumberFormat="1" applyFont="1" applyFill="1"/>
    <xf numFmtId="165" fontId="5" fillId="0" borderId="0" xfId="0" applyNumberFormat="1" applyFont="1"/>
    <xf numFmtId="165" fontId="5" fillId="4" borderId="0" xfId="0" applyNumberFormat="1" applyFont="1" applyFill="1"/>
    <xf numFmtId="164" fontId="2" fillId="4" borderId="2" xfId="0" applyNumberFormat="1" applyFont="1" applyFill="1" applyBorder="1"/>
    <xf numFmtId="0" fontId="12" fillId="0" borderId="0" xfId="0" applyFont="1"/>
    <xf numFmtId="0" fontId="3" fillId="0" borderId="0" xfId="0" applyFont="1" applyAlignment="1">
      <alignment horizontal="left" vertical="center" indent="1"/>
    </xf>
    <xf numFmtId="44" fontId="0" fillId="0" borderId="0" xfId="0" applyNumberFormat="1" applyAlignment="1">
      <alignment horizontal="center" vertic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C1CFC-C923-498C-A3C2-8F8EB932AEFE}">
  <dimension ref="A1:S41"/>
  <sheetViews>
    <sheetView tabSelected="1" zoomScaleNormal="100" workbookViewId="0">
      <selection activeCell="G12" sqref="G12"/>
    </sheetView>
  </sheetViews>
  <sheetFormatPr defaultRowHeight="14.5" x14ac:dyDescent="0.35"/>
  <cols>
    <col min="1" max="1" width="53.90625" bestFit="1" customWidth="1"/>
    <col min="2" max="2" width="12.36328125" bestFit="1" customWidth="1"/>
    <col min="3" max="4" width="17.54296875" customWidth="1"/>
    <col min="5" max="5" width="17.54296875" style="55" customWidth="1"/>
    <col min="6" max="6" width="15.54296875" style="56" customWidth="1"/>
    <col min="7" max="7" width="47.36328125" customWidth="1"/>
    <col min="9" max="9" width="0" hidden="1" customWidth="1"/>
    <col min="10" max="10" width="15.36328125" hidden="1" customWidth="1"/>
    <col min="11" max="17" width="0" hidden="1" customWidth="1"/>
    <col min="18" max="18" width="12" bestFit="1" customWidth="1"/>
    <col min="19" max="19" width="19.36328125" customWidth="1"/>
    <col min="20" max="20" width="12.08984375" customWidth="1"/>
  </cols>
  <sheetData>
    <row r="1" spans="1:19" ht="26" x14ac:dyDescent="0.35">
      <c r="A1" s="69" t="s">
        <v>27</v>
      </c>
      <c r="B1" s="69"/>
      <c r="C1" s="69"/>
      <c r="D1" s="69"/>
      <c r="E1" s="69"/>
      <c r="F1" s="69"/>
      <c r="G1" s="69"/>
    </row>
    <row r="3" spans="1:19" ht="43.5" x14ac:dyDescent="0.35">
      <c r="A3" s="1" t="s">
        <v>0</v>
      </c>
      <c r="B3" s="2" t="s">
        <v>1</v>
      </c>
      <c r="C3" s="2" t="s">
        <v>26</v>
      </c>
      <c r="D3" s="2" t="s">
        <v>28</v>
      </c>
      <c r="E3" s="3" t="s">
        <v>29</v>
      </c>
      <c r="F3" s="4" t="s">
        <v>30</v>
      </c>
      <c r="G3" s="5" t="s">
        <v>2</v>
      </c>
    </row>
    <row r="4" spans="1:19" x14ac:dyDescent="0.35">
      <c r="A4" s="6"/>
      <c r="B4" s="6"/>
      <c r="C4" s="6"/>
      <c r="D4" s="6"/>
      <c r="E4" s="7"/>
      <c r="F4" s="8"/>
      <c r="G4" s="6"/>
    </row>
    <row r="5" spans="1:19" s="14" customFormat="1" x14ac:dyDescent="0.35">
      <c r="A5" s="9" t="s">
        <v>3</v>
      </c>
      <c r="B5" s="10"/>
      <c r="C5" s="10">
        <v>241</v>
      </c>
      <c r="D5" s="10">
        <v>0</v>
      </c>
      <c r="E5" s="11">
        <f>SUM(C5:D5)</f>
        <v>241</v>
      </c>
      <c r="F5" s="12">
        <v>270</v>
      </c>
      <c r="G5" s="13" t="s">
        <v>23</v>
      </c>
      <c r="H5" s="14" t="s">
        <v>4</v>
      </c>
      <c r="I5" s="14" t="s">
        <v>5</v>
      </c>
      <c r="J5" s="14">
        <f>328.59</f>
        <v>328.59</v>
      </c>
      <c r="K5" s="14">
        <v>87.62</v>
      </c>
      <c r="L5" s="14">
        <v>33.33</v>
      </c>
      <c r="N5" s="14">
        <f>SUM(J5:L5)</f>
        <v>449.53999999999996</v>
      </c>
      <c r="O5" s="14">
        <f>N5-K5</f>
        <v>361.91999999999996</v>
      </c>
      <c r="P5" s="14">
        <f t="shared" ref="P5:P17" si="0">N5-L5</f>
        <v>416.21</v>
      </c>
    </row>
    <row r="6" spans="1:19" s="14" customFormat="1" x14ac:dyDescent="0.35">
      <c r="A6" s="9" t="s">
        <v>6</v>
      </c>
      <c r="B6" s="10"/>
      <c r="C6" s="15">
        <v>0</v>
      </c>
      <c r="D6" s="15">
        <v>0</v>
      </c>
      <c r="E6" s="11">
        <f t="shared" ref="E6:E14" si="1">SUM(C6:D6)</f>
        <v>0</v>
      </c>
      <c r="F6" s="16">
        <v>50</v>
      </c>
      <c r="G6" s="13" t="s">
        <v>7</v>
      </c>
      <c r="I6" s="14" t="s">
        <v>8</v>
      </c>
      <c r="J6" s="14">
        <v>328.59</v>
      </c>
      <c r="K6" s="14">
        <v>151.69999999999999</v>
      </c>
      <c r="L6" s="14">
        <v>33.33</v>
      </c>
      <c r="N6" s="14">
        <f>SUM(J6:L6)</f>
        <v>513.62</v>
      </c>
      <c r="O6" s="14">
        <f t="shared" ref="O6:O17" si="2">N6-K6</f>
        <v>361.92</v>
      </c>
      <c r="P6" s="14">
        <f t="shared" si="0"/>
        <v>480.29</v>
      </c>
    </row>
    <row r="7" spans="1:19" s="14" customFormat="1" x14ac:dyDescent="0.35">
      <c r="A7" s="9" t="s">
        <v>9</v>
      </c>
      <c r="B7" s="10"/>
      <c r="C7" s="10">
        <v>2445</v>
      </c>
      <c r="D7" s="10">
        <v>860</v>
      </c>
      <c r="E7" s="11">
        <f t="shared" si="1"/>
        <v>3305</v>
      </c>
      <c r="F7" s="12">
        <v>3440</v>
      </c>
      <c r="G7" s="9" t="s">
        <v>35</v>
      </c>
      <c r="I7" s="14" t="s">
        <v>10</v>
      </c>
      <c r="J7" s="14">
        <f>310.41+18.18</f>
        <v>328.59000000000003</v>
      </c>
      <c r="K7" s="14">
        <v>0</v>
      </c>
      <c r="L7" s="14">
        <v>33.33</v>
      </c>
      <c r="M7" s="14">
        <v>14.8</v>
      </c>
      <c r="N7" s="14">
        <f t="shared" ref="N7:N10" si="3">SUM(J7:M7)</f>
        <v>376.72</v>
      </c>
      <c r="O7" s="14">
        <f t="shared" si="2"/>
        <v>376.72</v>
      </c>
      <c r="P7" s="14">
        <f t="shared" si="0"/>
        <v>343.39000000000004</v>
      </c>
    </row>
    <row r="8" spans="1:19" s="14" customFormat="1" x14ac:dyDescent="0.35">
      <c r="A8" s="9" t="s">
        <v>11</v>
      </c>
      <c r="B8" s="10"/>
      <c r="C8" s="10">
        <v>520</v>
      </c>
      <c r="D8" s="10">
        <v>181</v>
      </c>
      <c r="E8" s="11">
        <f t="shared" si="1"/>
        <v>701</v>
      </c>
      <c r="F8" s="12">
        <v>700</v>
      </c>
      <c r="G8" s="13" t="s">
        <v>25</v>
      </c>
      <c r="S8"/>
    </row>
    <row r="9" spans="1:19" s="14" customFormat="1" x14ac:dyDescent="0.35">
      <c r="A9" s="6" t="s">
        <v>16</v>
      </c>
      <c r="B9" s="10"/>
      <c r="C9" s="10">
        <v>3039</v>
      </c>
      <c r="D9" s="10">
        <v>50</v>
      </c>
      <c r="E9" s="11">
        <f t="shared" si="1"/>
        <v>3089</v>
      </c>
      <c r="F9" s="12">
        <v>350</v>
      </c>
      <c r="G9" s="17" t="s">
        <v>32</v>
      </c>
      <c r="I9" s="14" t="s">
        <v>12</v>
      </c>
      <c r="J9" s="14">
        <v>328.59</v>
      </c>
      <c r="K9" s="14">
        <v>0</v>
      </c>
      <c r="L9" s="14">
        <v>33.33</v>
      </c>
      <c r="M9" s="14">
        <v>3</v>
      </c>
      <c r="N9" s="14">
        <f t="shared" si="3"/>
        <v>364.91999999999996</v>
      </c>
      <c r="O9" s="14">
        <f t="shared" si="2"/>
        <v>364.91999999999996</v>
      </c>
      <c r="P9" s="14">
        <f t="shared" si="0"/>
        <v>331.59</v>
      </c>
      <c r="S9"/>
    </row>
    <row r="10" spans="1:19" s="14" customFormat="1" x14ac:dyDescent="0.35">
      <c r="A10" s="13" t="s">
        <v>13</v>
      </c>
      <c r="B10" s="18"/>
      <c r="C10" s="18">
        <v>156</v>
      </c>
      <c r="D10" s="18">
        <v>100</v>
      </c>
      <c r="E10" s="11">
        <f t="shared" si="1"/>
        <v>256</v>
      </c>
      <c r="F10" s="19">
        <v>300</v>
      </c>
      <c r="G10" s="13" t="s">
        <v>33</v>
      </c>
      <c r="I10" s="14" t="s">
        <v>14</v>
      </c>
      <c r="J10" s="14">
        <v>328.59</v>
      </c>
      <c r="K10" s="14">
        <v>0</v>
      </c>
      <c r="L10" s="14">
        <v>33.33</v>
      </c>
      <c r="M10" s="14">
        <v>14.8</v>
      </c>
      <c r="N10" s="14">
        <f t="shared" si="3"/>
        <v>376.71999999999997</v>
      </c>
      <c r="O10" s="14">
        <f t="shared" si="2"/>
        <v>376.71999999999997</v>
      </c>
      <c r="P10" s="14">
        <f t="shared" si="0"/>
        <v>343.39</v>
      </c>
    </row>
    <row r="11" spans="1:19" s="14" customFormat="1" ht="43.5" x14ac:dyDescent="0.35">
      <c r="A11" s="13" t="s">
        <v>19</v>
      </c>
      <c r="B11" s="18"/>
      <c r="C11" s="18">
        <v>1740</v>
      </c>
      <c r="D11" s="18">
        <v>500</v>
      </c>
      <c r="E11" s="11">
        <f t="shared" si="1"/>
        <v>2240</v>
      </c>
      <c r="F11" s="19">
        <f>2300+1000</f>
        <v>3300</v>
      </c>
      <c r="G11" s="13" t="s">
        <v>38</v>
      </c>
    </row>
    <row r="12" spans="1:19" s="14" customFormat="1" x14ac:dyDescent="0.35">
      <c r="A12" s="13" t="s">
        <v>20</v>
      </c>
      <c r="B12" s="18"/>
      <c r="C12" s="18">
        <v>255</v>
      </c>
      <c r="D12" s="18">
        <v>200</v>
      </c>
      <c r="E12" s="11">
        <f t="shared" si="1"/>
        <v>455</v>
      </c>
      <c r="F12" s="19">
        <v>520</v>
      </c>
      <c r="G12" s="13" t="s">
        <v>24</v>
      </c>
    </row>
    <row r="13" spans="1:19" s="14" customFormat="1" x14ac:dyDescent="0.35">
      <c r="A13" s="13" t="s">
        <v>21</v>
      </c>
      <c r="B13" s="10"/>
      <c r="C13" s="10">
        <v>54</v>
      </c>
      <c r="D13" s="10">
        <v>18</v>
      </c>
      <c r="E13" s="11">
        <f t="shared" si="1"/>
        <v>72</v>
      </c>
      <c r="F13" s="12">
        <v>84</v>
      </c>
      <c r="G13" s="13" t="s">
        <v>31</v>
      </c>
      <c r="I13" s="14" t="s">
        <v>15</v>
      </c>
      <c r="J13" s="14">
        <v>328.59</v>
      </c>
      <c r="K13" s="14">
        <v>0</v>
      </c>
      <c r="L13" s="14">
        <v>33.33</v>
      </c>
      <c r="O13" s="14">
        <f t="shared" si="2"/>
        <v>0</v>
      </c>
      <c r="P13" s="14">
        <f t="shared" si="0"/>
        <v>-33.33</v>
      </c>
    </row>
    <row r="14" spans="1:19" s="14" customFormat="1" x14ac:dyDescent="0.35">
      <c r="A14" s="13" t="s">
        <v>22</v>
      </c>
      <c r="B14" s="10"/>
      <c r="C14" s="10">
        <v>195</v>
      </c>
      <c r="D14" s="10">
        <v>0</v>
      </c>
      <c r="E14" s="11">
        <f t="shared" si="1"/>
        <v>195</v>
      </c>
      <c r="F14" s="12">
        <v>0</v>
      </c>
      <c r="G14" s="13" t="s">
        <v>34</v>
      </c>
    </row>
    <row r="15" spans="1:19" ht="14.25" customHeight="1" x14ac:dyDescent="0.35">
      <c r="B15" s="20"/>
      <c r="C15" s="20"/>
      <c r="D15" s="20"/>
      <c r="E15" s="11"/>
      <c r="F15" s="21"/>
      <c r="G15" s="22"/>
    </row>
    <row r="16" spans="1:19" s="14" customFormat="1" x14ac:dyDescent="0.35">
      <c r="A16" s="9"/>
      <c r="B16" s="10"/>
      <c r="C16" s="10"/>
      <c r="D16" s="10"/>
      <c r="E16" s="11"/>
      <c r="F16" s="12"/>
      <c r="G16" s="17"/>
    </row>
    <row r="17" spans="1:16" ht="16" x14ac:dyDescent="0.5">
      <c r="A17" s="24" t="s">
        <v>17</v>
      </c>
      <c r="B17" s="25">
        <v>10000</v>
      </c>
      <c r="C17" s="25">
        <f>SUM(C5:C16)</f>
        <v>8645</v>
      </c>
      <c r="D17" s="25">
        <f>SUM(D5:D16)</f>
        <v>1909</v>
      </c>
      <c r="E17" s="26">
        <f>SUM(E5:E16)</f>
        <v>10554</v>
      </c>
      <c r="F17" s="27">
        <f>SUM(F5:F16)</f>
        <v>9014</v>
      </c>
      <c r="G17" s="6"/>
      <c r="I17" s="14" t="s">
        <v>18</v>
      </c>
      <c r="J17" s="14">
        <v>328.59</v>
      </c>
      <c r="K17" s="14">
        <v>0</v>
      </c>
      <c r="L17" s="14">
        <v>33.33</v>
      </c>
      <c r="M17" s="14"/>
      <c r="O17" s="14">
        <f t="shared" si="2"/>
        <v>0</v>
      </c>
      <c r="P17" s="14">
        <f t="shared" si="0"/>
        <v>-33.33</v>
      </c>
    </row>
    <row r="18" spans="1:16" x14ac:dyDescent="0.35">
      <c r="A18" s="59"/>
      <c r="B18" s="28"/>
      <c r="C18" s="23"/>
      <c r="D18" s="23"/>
      <c r="E18" s="29"/>
      <c r="F18" s="60"/>
      <c r="G18" s="31"/>
      <c r="J18">
        <f t="shared" ref="J18:P18" si="4">SUM(J5:J17)</f>
        <v>2300.1299999999997</v>
      </c>
      <c r="K18">
        <f t="shared" si="4"/>
        <v>239.32</v>
      </c>
      <c r="L18">
        <f t="shared" si="4"/>
        <v>233.30999999999995</v>
      </c>
      <c r="M18">
        <f t="shared" si="4"/>
        <v>32.6</v>
      </c>
      <c r="N18">
        <f t="shared" si="4"/>
        <v>2081.52</v>
      </c>
      <c r="O18" s="14">
        <f t="shared" si="4"/>
        <v>1842.2</v>
      </c>
      <c r="P18" s="14">
        <f t="shared" si="4"/>
        <v>1848.21</v>
      </c>
    </row>
    <row r="19" spans="1:16" x14ac:dyDescent="0.35">
      <c r="E19" s="32"/>
      <c r="F19" s="30">
        <v>-9000</v>
      </c>
      <c r="G19" s="68" t="s">
        <v>37</v>
      </c>
    </row>
    <row r="20" spans="1:16" x14ac:dyDescent="0.35">
      <c r="A20" s="62"/>
      <c r="B20" s="61"/>
      <c r="C20" s="61"/>
      <c r="D20" s="33"/>
      <c r="E20" s="32"/>
      <c r="F20" s="64"/>
      <c r="G20" s="35"/>
    </row>
    <row r="21" spans="1:16" ht="15" thickBot="1" x14ac:dyDescent="0.4">
      <c r="A21" s="62"/>
      <c r="B21" s="61"/>
      <c r="C21" s="61"/>
      <c r="D21" s="33"/>
      <c r="E21" s="63">
        <f>SUM(E17:E20)</f>
        <v>10554</v>
      </c>
      <c r="F21" s="63">
        <f>SUM(F17:F20)</f>
        <v>14</v>
      </c>
    </row>
    <row r="22" spans="1:16" ht="14.4" customHeight="1" thickTop="1" x14ac:dyDescent="0.35">
      <c r="A22" s="62"/>
      <c r="B22" s="65"/>
      <c r="C22" s="33"/>
      <c r="D22" s="33"/>
      <c r="E22" s="36"/>
      <c r="F22" s="34"/>
      <c r="G22" s="35"/>
    </row>
    <row r="23" spans="1:16" ht="29" x14ac:dyDescent="0.35">
      <c r="B23" s="33"/>
      <c r="D23" s="35" t="s">
        <v>36</v>
      </c>
      <c r="E23" s="66">
        <v>-2689</v>
      </c>
      <c r="F23" s="34"/>
    </row>
    <row r="24" spans="1:16" ht="16.5" thickBot="1" x14ac:dyDescent="0.55000000000000004">
      <c r="A24" s="37"/>
      <c r="B24" s="38"/>
      <c r="C24" s="38"/>
      <c r="D24" s="38"/>
      <c r="E24" s="67">
        <f>SUM(E21:E23)</f>
        <v>7865</v>
      </c>
      <c r="F24" s="40"/>
    </row>
    <row r="25" spans="1:16" ht="16.5" thickTop="1" x14ac:dyDescent="0.5">
      <c r="A25" s="37"/>
      <c r="B25" s="38"/>
      <c r="C25" s="38"/>
      <c r="D25" s="38"/>
      <c r="E25" s="39"/>
      <c r="F25" s="40"/>
    </row>
    <row r="26" spans="1:16" s="14" customFormat="1" ht="16" x14ac:dyDescent="0.35">
      <c r="A26" s="41"/>
      <c r="B26" s="42"/>
      <c r="C26" s="42"/>
      <c r="D26" s="42"/>
      <c r="E26" s="43"/>
      <c r="F26" s="44"/>
      <c r="G26" s="45"/>
    </row>
    <row r="27" spans="1:16" x14ac:dyDescent="0.35">
      <c r="B27" s="46"/>
      <c r="C27" s="46"/>
      <c r="D27" s="46"/>
      <c r="E27" s="47"/>
      <c r="F27" s="48"/>
    </row>
    <row r="28" spans="1:16" s="14" customFormat="1" hidden="1" x14ac:dyDescent="0.35">
      <c r="A28" s="45"/>
      <c r="B28" s="49"/>
      <c r="C28" s="49"/>
      <c r="D28" s="49"/>
      <c r="E28" s="50"/>
      <c r="F28" s="51"/>
      <c r="G28" s="45"/>
    </row>
    <row r="29" spans="1:16" ht="16" x14ac:dyDescent="0.5">
      <c r="B29" s="52"/>
      <c r="C29" s="52"/>
      <c r="D29" s="52"/>
      <c r="E29" s="53"/>
      <c r="F29" s="54"/>
    </row>
    <row r="30" spans="1:16" x14ac:dyDescent="0.35">
      <c r="B30" s="49"/>
      <c r="C30" s="49"/>
      <c r="D30" s="49"/>
      <c r="E30" s="50"/>
      <c r="F30" s="51"/>
    </row>
    <row r="31" spans="1:16" x14ac:dyDescent="0.35">
      <c r="B31" s="49"/>
      <c r="C31" s="49"/>
      <c r="D31" s="49"/>
      <c r="E31" s="50"/>
      <c r="F31" s="51"/>
    </row>
    <row r="32" spans="1:16" x14ac:dyDescent="0.35">
      <c r="B32" s="49"/>
      <c r="C32" s="49"/>
      <c r="D32" s="49"/>
      <c r="E32" s="50"/>
      <c r="F32" s="51"/>
    </row>
    <row r="33" spans="1:7" x14ac:dyDescent="0.35">
      <c r="B33" s="49"/>
      <c r="C33" s="49"/>
      <c r="D33" s="49"/>
      <c r="E33" s="50"/>
      <c r="F33" s="51"/>
    </row>
    <row r="34" spans="1:7" s="14" customFormat="1" x14ac:dyDescent="0.35">
      <c r="B34" s="49"/>
      <c r="C34" s="49"/>
      <c r="D34" s="49"/>
      <c r="E34" s="50"/>
      <c r="F34" s="51"/>
      <c r="G34" s="45"/>
    </row>
    <row r="35" spans="1:7" s="14" customFormat="1" x14ac:dyDescent="0.35">
      <c r="B35" s="49"/>
      <c r="C35" s="49"/>
      <c r="D35" s="49"/>
      <c r="E35" s="50"/>
      <c r="F35" s="51"/>
      <c r="G35" s="45"/>
    </row>
    <row r="36" spans="1:7" s="14" customFormat="1" x14ac:dyDescent="0.35">
      <c r="B36" s="49"/>
      <c r="C36" s="49"/>
      <c r="D36" s="49"/>
      <c r="E36" s="50"/>
      <c r="F36" s="51"/>
      <c r="G36" s="45"/>
    </row>
    <row r="37" spans="1:7" s="14" customFormat="1" x14ac:dyDescent="0.35">
      <c r="B37" s="49"/>
      <c r="C37" s="49"/>
      <c r="D37" s="49"/>
      <c r="E37" s="50"/>
      <c r="F37" s="51"/>
      <c r="G37" s="45"/>
    </row>
    <row r="38" spans="1:7" x14ac:dyDescent="0.35">
      <c r="B38" s="49"/>
      <c r="C38" s="70"/>
      <c r="D38" s="70"/>
      <c r="E38" s="70"/>
      <c r="F38" s="70"/>
      <c r="G38" s="70"/>
    </row>
    <row r="39" spans="1:7" x14ac:dyDescent="0.35">
      <c r="B39" s="49"/>
      <c r="C39" s="49"/>
      <c r="D39" s="49"/>
      <c r="E39" s="50"/>
      <c r="F39" s="51"/>
    </row>
    <row r="40" spans="1:7" x14ac:dyDescent="0.35">
      <c r="B40" s="49"/>
    </row>
    <row r="41" spans="1:7" x14ac:dyDescent="0.35">
      <c r="A41" s="57"/>
      <c r="B41" s="58"/>
    </row>
  </sheetData>
  <mergeCells count="2">
    <mergeCell ref="A1:G1"/>
    <mergeCell ref="C38:G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addlethorpe parish council</dc:creator>
  <cp:lastModifiedBy>addlethorpe parish council</cp:lastModifiedBy>
  <dcterms:created xsi:type="dcterms:W3CDTF">2024-11-12T10:27:58Z</dcterms:created>
  <dcterms:modified xsi:type="dcterms:W3CDTF">2025-12-21T11:51:33Z</dcterms:modified>
</cp:coreProperties>
</file>